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203\Desktop\ESTADOS FINANC. CONSOLIDADOS-2022\"/>
    </mc:Choice>
  </mc:AlternateContent>
  <bookViews>
    <workbookView xWindow="-108" yWindow="-108" windowWidth="19416" windowHeight="10416"/>
  </bookViews>
  <sheets>
    <sheet name="EFE" sheetId="3" r:id="rId1"/>
  </sheets>
  <definedNames>
    <definedName name="_xlnm._FilterDatabase" localSheetId="0" hidden="1">EFE!#REF!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8" i="3" l="1"/>
  <c r="C52" i="3"/>
  <c r="C45" i="3"/>
  <c r="C40" i="3"/>
  <c r="C20" i="3"/>
  <c r="C8" i="3"/>
  <c r="C63" i="3" l="1"/>
  <c r="C49" i="3"/>
  <c r="C37" i="3"/>
  <c r="B58" i="3"/>
  <c r="C65" i="3" l="1"/>
  <c r="B52" i="3"/>
  <c r="B63" i="3" l="1"/>
  <c r="B45" i="3" l="1"/>
  <c r="B40" i="3"/>
  <c r="B20" i="3"/>
  <c r="B8" i="3"/>
  <c r="B49" i="3" l="1"/>
  <c r="B37" i="3"/>
  <c r="B65" i="3" l="1"/>
</calcChain>
</file>

<file path=xl/sharedStrings.xml><?xml version="1.0" encoding="utf-8"?>
<sst xmlns="http://schemas.openxmlformats.org/spreadsheetml/2006/main" count="62" uniqueCount="54">
  <si>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</si>
  <si>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</si>
  <si>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</si>
  <si>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</si>
  <si>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</si>
  <si>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</si>
  <si>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</si>
  <si>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</si>
  <si>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</si>
  <si>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</si>
  <si>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</si>
  <si>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</si>
  <si>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</si>
  <si>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</si>
  <si>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</si>
  <si>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</si>
  <si>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</si>
  <si>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</si>
  <si>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</si>
  <si>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</si>
  <si>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</si>
  <si>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</si>
  <si>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</si>
  <si>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</si>
  <si>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</si>
  <si>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</si>
  <si>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</si>
  <si>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</si>
  <si>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</si>
  <si>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</si>
  <si>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</si>
  <si>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</si>
  <si>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</si>
  <si>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</si>
  <si>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</si>
  <si>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</si>
  <si>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</si>
  <si>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</si>
  <si>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</si>
  <si>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</si>
  <si>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</si>
  <si>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</si>
  <si>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</si>
  <si>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</si>
  <si>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</si>
  <si>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</si>
  <si>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</si>
  <si>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</si>
  <si>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</si>
  <si>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Municipio de Salamanca, Guanajuato</t>
  </si>
  <si>
    <t>Cuenta Pública  2022</t>
  </si>
  <si>
    <t>Estado de Flujos de Efectivo CONSOLIDADO</t>
  </si>
  <si>
    <t>DEL 01 de Enero al 31 de Diciembre de 2022</t>
  </si>
  <si>
    <t>Sector Paramunicipal: CMAPAS, DIF MUNICIPAL, INSTITUTO DE LA MUJER, INSADIS, IMPLAN y SAPASVA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</si>
</sst>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2">
    <xf numFmtId="0" fontId="0" fillId="0" borderId="0" xfId="0"/>
    <xf numFmtId="0" fontId="2" fillId="0" borderId="0" xfId="8" applyFont="1" applyProtection="1">
      <protection locked="0"/>
    </xf>
    <xf numFmtId="0" fontId="1" fillId="0" borderId="1" xfId="8" applyBorder="1" applyAlignment="1" applyProtection="1">
      <alignment horizontal="center" vertical="top" wrapText="1"/>
      <protection locked="0"/>
    </xf>
    <xf numFmtId="0" fontId="6" fillId="0" borderId="0" xfId="8" applyFont="1" applyAlignment="1" applyProtection="1">
      <alignment horizontal="left" vertical="top" wrapText="1" indent="1"/>
      <protection locked="0"/>
    </xf>
    <xf numFmtId="0" fontId="7" fillId="0" borderId="0" xfId="0" applyFont="1" applyAlignment="1">
      <alignment horizontal="left" wrapText="1" indent="1"/>
    </xf>
    <xf numFmtId="0" fontId="5" fillId="2" borderId="3" xfId="8" applyFont="1" applyFill="1" applyBorder="1" applyAlignment="1">
      <alignment horizontal="center" vertical="center" wrapText="1"/>
    </xf>
    <xf numFmtId="0" fontId="5" fillId="2" borderId="12" xfId="8" applyFont="1" applyFill="1" applyBorder="1" applyAlignment="1">
      <alignment horizontal="center" vertical="center" wrapText="1"/>
    </xf>
    <xf numFmtId="0" fontId="5" fillId="2" borderId="13" xfId="8" applyFont="1" applyFill="1" applyBorder="1" applyAlignment="1">
      <alignment horizontal="center" vertical="center" wrapText="1"/>
    </xf>
    <xf numFmtId="0" fontId="5" fillId="0" borderId="14" xfId="8" applyFont="1" applyBorder="1" applyAlignment="1">
      <alignment horizontal="left" vertical="top" wrapText="1" indent="1"/>
    </xf>
    <xf numFmtId="0" fontId="1" fillId="0" borderId="15" xfId="8" applyBorder="1" applyAlignment="1" applyProtection="1">
      <alignment horizontal="center" vertical="top" wrapText="1"/>
      <protection locked="0"/>
    </xf>
    <xf numFmtId="0" fontId="5" fillId="0" borderId="8" xfId="8" applyFont="1" applyBorder="1" applyAlignment="1">
      <alignment horizontal="left" vertical="top" wrapText="1" indent="2"/>
    </xf>
    <xf numFmtId="0" fontId="1" fillId="0" borderId="8" xfId="8" applyBorder="1" applyAlignment="1">
      <alignment horizontal="left" vertical="top" wrapText="1" indent="3"/>
    </xf>
    <xf numFmtId="0" fontId="1" fillId="0" borderId="8" xfId="8" applyBorder="1" applyAlignment="1">
      <alignment horizontal="left" vertical="top" wrapText="1"/>
    </xf>
    <xf numFmtId="0" fontId="5" fillId="0" borderId="8" xfId="8" applyFont="1" applyBorder="1" applyAlignment="1">
      <alignment horizontal="left" vertical="top" wrapText="1" indent="1"/>
    </xf>
    <xf numFmtId="0" fontId="5" fillId="0" borderId="8" xfId="8" applyFont="1" applyBorder="1" applyAlignment="1">
      <alignment vertical="top" wrapText="1"/>
    </xf>
    <xf numFmtId="0" fontId="1" fillId="0" borderId="16" xfId="8" applyBorder="1" applyAlignment="1">
      <alignment vertical="top" wrapText="1"/>
    </xf>
    <xf numFmtId="0" fontId="1" fillId="0" borderId="17" xfId="8" applyBorder="1" applyAlignment="1">
      <alignment horizontal="center" vertical="top" wrapText="1"/>
    </xf>
    <xf numFmtId="0" fontId="1" fillId="0" borderId="18" xfId="8" applyBorder="1" applyAlignment="1">
      <alignment horizontal="center" vertical="top"/>
    </xf>
    <xf numFmtId="0" fontId="6" fillId="0" borderId="0" xfId="8" applyFont="1" applyAlignment="1" applyProtection="1">
      <alignment horizontal="left" vertical="top" wrapText="1" indent="1"/>
      <protection locked="0"/>
    </xf>
    <xf numFmtId="0" fontId="7" fillId="0" borderId="0" xfId="0" applyFont="1" applyAlignment="1">
      <alignment horizontal="left" wrapText="1" indent="1"/>
    </xf>
    <xf numFmtId="0" fontId="5" fillId="2" borderId="5" xfId="8" applyFont="1" applyFill="1" applyBorder="1" applyAlignment="1" applyProtection="1">
      <alignment horizontal="center" vertical="center" wrapText="1"/>
      <protection locked="0"/>
    </xf>
    <xf numFmtId="0" fontId="5" fillId="2" borderId="6" xfId="8" applyFont="1" applyFill="1" applyBorder="1" applyAlignment="1" applyProtection="1">
      <alignment horizontal="center" vertical="center" wrapText="1"/>
      <protection locked="0"/>
    </xf>
    <xf numFmtId="0" fontId="5" fillId="2" borderId="7" xfId="8" applyFont="1" applyFill="1" applyBorder="1" applyAlignment="1" applyProtection="1">
      <alignment horizontal="center" vertical="center" wrapText="1"/>
      <protection locked="0"/>
    </xf>
    <xf numFmtId="0" fontId="5" fillId="2" borderId="8" xfId="8" applyFont="1" applyFill="1" applyBorder="1" applyAlignment="1" applyProtection="1">
      <alignment horizontal="center" vertical="center" wrapText="1"/>
      <protection locked="0"/>
    </xf>
    <xf numFmtId="0" fontId="5" fillId="2" borderId="0" xfId="8" applyFont="1" applyFill="1" applyBorder="1" applyAlignment="1" applyProtection="1">
      <alignment horizontal="center" vertical="center" wrapText="1"/>
      <protection locked="0"/>
    </xf>
    <xf numFmtId="0" fontId="5" fillId="2" borderId="9" xfId="8" applyFont="1" applyFill="1" applyBorder="1" applyAlignment="1" applyProtection="1">
      <alignment horizontal="center" vertical="center" wrapText="1"/>
      <protection locked="0"/>
    </xf>
    <xf numFmtId="0" fontId="5" fillId="2" borderId="10" xfId="8" applyFont="1" applyFill="1" applyBorder="1" applyAlignment="1" applyProtection="1">
      <alignment horizontal="center" vertical="center" wrapText="1"/>
      <protection locked="0"/>
    </xf>
    <xf numFmtId="0" fontId="5" fillId="2" borderId="4" xfId="8" applyFont="1" applyFill="1" applyBorder="1" applyAlignment="1" applyProtection="1">
      <alignment horizontal="center" vertical="center" wrapText="1"/>
      <protection locked="0"/>
    </xf>
    <xf numFmtId="0" fontId="5" fillId="2" borderId="11" xfId="8" applyFont="1" applyFill="1" applyBorder="1" applyAlignment="1" applyProtection="1">
      <alignment horizontal="center" vertical="center" wrapText="1"/>
      <protection locked="0"/>
    </xf>
    <xf numFmtId="4" fontId="8" fillId="0" borderId="2" xfId="8" applyNumberFormat="1" applyFont="1" applyBorder="1" applyAlignment="1" applyProtection="1">
      <alignment vertical="top" wrapText="1"/>
      <protection locked="0"/>
    </xf>
    <xf numFmtId="4" fontId="9" fillId="0" borderId="2" xfId="8" applyNumberFormat="1" applyFont="1" applyBorder="1" applyAlignment="1" applyProtection="1">
      <alignment vertical="top" wrapText="1"/>
      <protection locked="0"/>
    </xf>
    <xf numFmtId="0" fontId="9" fillId="0" borderId="2" xfId="8" applyFont="1" applyBorder="1" applyAlignment="1" applyProtection="1">
      <alignment horizontal="center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1447800</xdr:colOff>
      <xdr:row>5</xdr:row>
      <xdr:rowOff>95250</xdr:rowOff>
    </xdr:to>
    <xdr:pic>
      <xdr:nvPicPr>
        <xdr:cNvPr id="3" name="2 Imagen" descr="C:\Users\optes5\Desktop\Logotipo Salamanca 2021-2024.png">
          <a:extLst>
            <a:ext uri="{FF2B5EF4-FFF2-40B4-BE49-F238E27FC236}">
              <a16:creationId xmlns:a16="http://schemas.microsoft.com/office/drawing/2014/main" id="{F8C9004E-B8C6-47F6-B6FE-8DFC52F40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47800" cy="92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2"/>
  <sheetViews>
    <sheetView tabSelected="1" zoomScaleNormal="100" workbookViewId="0">
      <selection activeCell="A8" sqref="A8"/>
    </sheetView>
  </sheetViews>
  <sheetFormatPr baseColWidth="10" defaultColWidth="12" defaultRowHeight="10.199999999999999" x14ac:dyDescent="0.2"/>
  <cols>
    <col min="1" max="1" width="86.42578125" style="1" customWidth="1"/>
    <col min="2" max="2" width="26.140625" style="1" customWidth="1"/>
    <col min="3" max="3" width="26.85546875" style="1" customWidth="1"/>
    <col min="4" max="16384" width="12" style="1"/>
  </cols>
  <sheetData>
    <row r="1" spans="1:3" ht="13.2" x14ac:dyDescent="0.2">
      <c r="A1" s="20" t="s">
        <v>53</v>
      </c>
      <c r="B1" s="21"/>
      <c r="C1" s="22"/>
    </row>
    <row r="2" spans="1:3" ht="13.2" x14ac:dyDescent="0.2">
      <c r="A2" s="23" t="s">
        <v>49</v>
      </c>
      <c r="B2" s="24"/>
      <c r="C2" s="25"/>
    </row>
    <row r="3" spans="1:3" ht="13.2" x14ac:dyDescent="0.2">
      <c r="A3" s="23" t="s">
        <v>50</v>
      </c>
      <c r="B3" s="24"/>
      <c r="C3" s="25"/>
    </row>
    <row r="4" spans="1:3" ht="13.2" x14ac:dyDescent="0.2">
      <c r="A4" s="23" t="s">
        <v>51</v>
      </c>
      <c r="B4" s="24"/>
      <c r="C4" s="25"/>
    </row>
    <row r="5" spans="1:3" ht="13.2" x14ac:dyDescent="0.2">
      <c r="A5" s="26" t="s">
        <v>52</v>
      </c>
      <c r="B5" s="27"/>
      <c r="C5" s="28"/>
    </row>
    <row r="6" spans="1:3" ht="15" customHeight="1" x14ac:dyDescent="0.2">
      <c r="A6" s="6" t="s">
        <v>0</v>
      </c>
      <c r="B6" s="5">
        <v>2022</v>
      </c>
      <c r="C6" s="7">
        <v>2021</v>
      </c>
    </row>
    <row r="7" spans="1:3" ht="13.2" x14ac:dyDescent="0.2">
      <c r="A7" s="8" t="s">
        <v>38</v>
      </c>
      <c r="B7" s="2"/>
      <c r="C7" s="9"/>
    </row>
    <row r="8" spans="1:3" ht="13.8" x14ac:dyDescent="0.2">
      <c r="A8" s="10" t="s">
        <v>1</v>
      </c>
      <c r="B8" s="29">
        <f>SUM(B9:B18)</f>
        <v>323630594.06999999</v>
      </c>
      <c r="C8" s="29">
        <f>SUM(C9:C18)</f>
        <v>294782188.66000003</v>
      </c>
    </row>
    <row r="9" spans="1:3" ht="13.8" x14ac:dyDescent="0.2">
      <c r="A9" s="11" t="s">
        <v>2</v>
      </c>
      <c r="B9" s="30">
        <v>0</v>
      </c>
      <c r="C9" s="30">
        <v>0</v>
      </c>
    </row>
    <row r="10" spans="1:3" ht="13.8" x14ac:dyDescent="0.2">
      <c r="A10" s="11" t="s">
        <v>3</v>
      </c>
      <c r="B10" s="30">
        <v>0</v>
      </c>
      <c r="C10" s="30">
        <v>0</v>
      </c>
    </row>
    <row r="11" spans="1:3" ht="13.8" x14ac:dyDescent="0.2">
      <c r="A11" s="11" t="s">
        <v>34</v>
      </c>
      <c r="B11" s="30">
        <v>0</v>
      </c>
      <c r="C11" s="30">
        <v>0</v>
      </c>
    </row>
    <row r="12" spans="1:3" ht="13.8" x14ac:dyDescent="0.2">
      <c r="A12" s="11" t="s">
        <v>4</v>
      </c>
      <c r="B12" s="30">
        <v>0</v>
      </c>
      <c r="C12" s="30">
        <v>0</v>
      </c>
    </row>
    <row r="13" spans="1:3" ht="13.8" x14ac:dyDescent="0.2">
      <c r="A13" s="11" t="s">
        <v>35</v>
      </c>
      <c r="B13" s="30">
        <v>14026737.82</v>
      </c>
      <c r="C13" s="30">
        <v>7102579.8700000001</v>
      </c>
    </row>
    <row r="14" spans="1:3" ht="13.8" x14ac:dyDescent="0.2">
      <c r="A14" s="11" t="s">
        <v>36</v>
      </c>
      <c r="B14" s="30">
        <v>0</v>
      </c>
      <c r="C14" s="30">
        <v>0</v>
      </c>
    </row>
    <row r="15" spans="1:3" ht="13.8" x14ac:dyDescent="0.2">
      <c r="A15" s="11" t="s">
        <v>37</v>
      </c>
      <c r="B15" s="30">
        <v>242662422.78999999</v>
      </c>
      <c r="C15" s="30">
        <v>230429334.83000001</v>
      </c>
    </row>
    <row r="16" spans="1:3" ht="26.4" x14ac:dyDescent="0.2">
      <c r="A16" s="11" t="s">
        <v>39</v>
      </c>
      <c r="B16" s="30">
        <v>0</v>
      </c>
      <c r="C16" s="30">
        <v>0</v>
      </c>
    </row>
    <row r="17" spans="1:3" ht="26.4" x14ac:dyDescent="0.2">
      <c r="A17" s="11" t="s">
        <v>40</v>
      </c>
      <c r="B17" s="30">
        <v>64538373.57</v>
      </c>
      <c r="C17" s="30">
        <v>55755495.030000001</v>
      </c>
    </row>
    <row r="18" spans="1:3" ht="13.8" x14ac:dyDescent="0.2">
      <c r="A18" s="11" t="s">
        <v>5</v>
      </c>
      <c r="B18" s="30">
        <v>2403059.89</v>
      </c>
      <c r="C18" s="30">
        <v>1494778.93</v>
      </c>
    </row>
    <row r="19" spans="1:3" ht="7.5" customHeight="1" x14ac:dyDescent="0.2">
      <c r="A19" s="12"/>
      <c r="B19" s="31"/>
      <c r="C19" s="31"/>
    </row>
    <row r="20" spans="1:3" ht="13.8" x14ac:dyDescent="0.2">
      <c r="A20" s="10" t="s">
        <v>6</v>
      </c>
      <c r="B20" s="29">
        <f>SUM(B21:B36)</f>
        <v>236941377.40000001</v>
      </c>
      <c r="C20" s="29">
        <f>SUM(C21:C36)</f>
        <v>221377739.70000002</v>
      </c>
    </row>
    <row r="21" spans="1:3" ht="13.8" x14ac:dyDescent="0.2">
      <c r="A21" s="11" t="s">
        <v>7</v>
      </c>
      <c r="B21" s="30">
        <v>129923444.93000001</v>
      </c>
      <c r="C21" s="30">
        <v>127490959.65000001</v>
      </c>
    </row>
    <row r="22" spans="1:3" ht="13.8" x14ac:dyDescent="0.2">
      <c r="A22" s="11" t="s">
        <v>8</v>
      </c>
      <c r="B22" s="30">
        <v>31419131.219999999</v>
      </c>
      <c r="C22" s="30">
        <v>28430452</v>
      </c>
    </row>
    <row r="23" spans="1:3" ht="13.8" x14ac:dyDescent="0.2">
      <c r="A23" s="11" t="s">
        <v>9</v>
      </c>
      <c r="B23" s="30">
        <v>60633523.590000004</v>
      </c>
      <c r="C23" s="30">
        <v>59792046.950000003</v>
      </c>
    </row>
    <row r="24" spans="1:3" ht="13.8" x14ac:dyDescent="0.2">
      <c r="A24" s="11" t="s">
        <v>10</v>
      </c>
      <c r="B24" s="30">
        <v>0</v>
      </c>
      <c r="C24" s="30">
        <v>0</v>
      </c>
    </row>
    <row r="25" spans="1:3" ht="13.8" x14ac:dyDescent="0.2">
      <c r="A25" s="11" t="s">
        <v>11</v>
      </c>
      <c r="B25" s="30">
        <v>12389955.02</v>
      </c>
      <c r="C25" s="30">
        <v>0</v>
      </c>
    </row>
    <row r="26" spans="1:3" ht="13.8" x14ac:dyDescent="0.2">
      <c r="A26" s="11" t="s">
        <v>41</v>
      </c>
      <c r="B26" s="30">
        <v>0</v>
      </c>
      <c r="C26" s="30">
        <v>0</v>
      </c>
    </row>
    <row r="27" spans="1:3" ht="13.8" x14ac:dyDescent="0.2">
      <c r="A27" s="11" t="s">
        <v>12</v>
      </c>
      <c r="B27" s="30">
        <v>2575322.64</v>
      </c>
      <c r="C27" s="30">
        <v>5534312.1399999997</v>
      </c>
    </row>
    <row r="28" spans="1:3" ht="13.8" x14ac:dyDescent="0.2">
      <c r="A28" s="11" t="s">
        <v>13</v>
      </c>
      <c r="B28" s="30">
        <v>0</v>
      </c>
      <c r="C28" s="30">
        <v>0</v>
      </c>
    </row>
    <row r="29" spans="1:3" ht="13.8" x14ac:dyDescent="0.2">
      <c r="A29" s="11" t="s">
        <v>14</v>
      </c>
      <c r="B29" s="30">
        <v>0</v>
      </c>
      <c r="C29" s="30">
        <v>0</v>
      </c>
    </row>
    <row r="30" spans="1:3" ht="13.8" x14ac:dyDescent="0.2">
      <c r="A30" s="11" t="s">
        <v>15</v>
      </c>
      <c r="B30" s="30">
        <v>0</v>
      </c>
      <c r="C30" s="30">
        <v>0</v>
      </c>
    </row>
    <row r="31" spans="1:3" ht="13.8" x14ac:dyDescent="0.2">
      <c r="A31" s="11" t="s">
        <v>16</v>
      </c>
      <c r="B31" s="30">
        <v>0</v>
      </c>
      <c r="C31" s="30">
        <v>129968.96000000001</v>
      </c>
    </row>
    <row r="32" spans="1:3" ht="13.8" x14ac:dyDescent="0.2">
      <c r="A32" s="11" t="s">
        <v>17</v>
      </c>
      <c r="B32" s="30">
        <v>0</v>
      </c>
      <c r="C32" s="30">
        <v>0</v>
      </c>
    </row>
    <row r="33" spans="1:3" ht="13.8" x14ac:dyDescent="0.2">
      <c r="A33" s="11" t="s">
        <v>42</v>
      </c>
      <c r="B33" s="30">
        <v>0</v>
      </c>
      <c r="C33" s="30">
        <v>0</v>
      </c>
    </row>
    <row r="34" spans="1:3" ht="13.8" x14ac:dyDescent="0.2">
      <c r="A34" s="11" t="s">
        <v>18</v>
      </c>
      <c r="B34" s="30">
        <v>0</v>
      </c>
      <c r="C34" s="30">
        <v>0</v>
      </c>
    </row>
    <row r="35" spans="1:3" ht="13.8" x14ac:dyDescent="0.2">
      <c r="A35" s="11" t="s">
        <v>19</v>
      </c>
      <c r="B35" s="30">
        <v>0</v>
      </c>
      <c r="C35" s="30">
        <v>0</v>
      </c>
    </row>
    <row r="36" spans="1:3" ht="13.8" x14ac:dyDescent="0.2">
      <c r="A36" s="11" t="s">
        <v>20</v>
      </c>
      <c r="B36" s="30">
        <v>0</v>
      </c>
      <c r="C36" s="30">
        <v>0</v>
      </c>
    </row>
    <row r="37" spans="1:3" ht="13.8" x14ac:dyDescent="0.2">
      <c r="A37" s="13" t="s">
        <v>43</v>
      </c>
      <c r="B37" s="29">
        <f>B8-B20</f>
        <v>86689216.669999987</v>
      </c>
      <c r="C37" s="29">
        <f>C8-C20</f>
        <v>73404448.960000008</v>
      </c>
    </row>
    <row r="38" spans="1:3" ht="6" customHeight="1" x14ac:dyDescent="0.2">
      <c r="A38" s="14"/>
      <c r="B38" s="31"/>
      <c r="C38" s="31"/>
    </row>
    <row r="39" spans="1:3" ht="13.8" x14ac:dyDescent="0.2">
      <c r="A39" s="13" t="s">
        <v>44</v>
      </c>
      <c r="B39" s="31"/>
      <c r="C39" s="31"/>
    </row>
    <row r="40" spans="1:3" ht="13.8" x14ac:dyDescent="0.2">
      <c r="A40" s="10" t="s">
        <v>1</v>
      </c>
      <c r="B40" s="29">
        <f>SUM(B41:B43)</f>
        <v>0</v>
      </c>
      <c r="C40" s="29">
        <f>SUM(C41:C43)</f>
        <v>0</v>
      </c>
    </row>
    <row r="41" spans="1:3" ht="13.8" x14ac:dyDescent="0.2">
      <c r="A41" s="11" t="s">
        <v>21</v>
      </c>
      <c r="B41" s="30">
        <v>0</v>
      </c>
      <c r="C41" s="30">
        <v>0</v>
      </c>
    </row>
    <row r="42" spans="1:3" ht="13.8" x14ac:dyDescent="0.2">
      <c r="A42" s="11" t="s">
        <v>22</v>
      </c>
      <c r="B42" s="30">
        <v>0</v>
      </c>
      <c r="C42" s="30">
        <v>0</v>
      </c>
    </row>
    <row r="43" spans="1:3" ht="13.8" x14ac:dyDescent="0.2">
      <c r="A43" s="11" t="s">
        <v>23</v>
      </c>
      <c r="B43" s="30">
        <v>0</v>
      </c>
      <c r="C43" s="30">
        <v>0</v>
      </c>
    </row>
    <row r="44" spans="1:3" ht="5.55" customHeight="1" x14ac:dyDescent="0.2">
      <c r="A44" s="12"/>
      <c r="B44" s="31"/>
      <c r="C44" s="31"/>
    </row>
    <row r="45" spans="1:3" ht="13.8" x14ac:dyDescent="0.2">
      <c r="A45" s="10" t="s">
        <v>6</v>
      </c>
      <c r="B45" s="29">
        <f>SUM(B46:B48)</f>
        <v>45169495.710000001</v>
      </c>
      <c r="C45" s="29">
        <f>SUM(C46:C48)</f>
        <v>38042567.32</v>
      </c>
    </row>
    <row r="46" spans="1:3" ht="13.8" x14ac:dyDescent="0.2">
      <c r="A46" s="11" t="s">
        <v>21</v>
      </c>
      <c r="B46" s="30">
        <v>35714130.280000001</v>
      </c>
      <c r="C46" s="30">
        <v>29921359.07</v>
      </c>
    </row>
    <row r="47" spans="1:3" ht="13.8" x14ac:dyDescent="0.2">
      <c r="A47" s="11" t="s">
        <v>22</v>
      </c>
      <c r="B47" s="30">
        <v>9118926.25</v>
      </c>
      <c r="C47" s="30">
        <v>8121208.25</v>
      </c>
    </row>
    <row r="48" spans="1:3" ht="13.8" x14ac:dyDescent="0.2">
      <c r="A48" s="11" t="s">
        <v>24</v>
      </c>
      <c r="B48" s="30">
        <v>336439.18</v>
      </c>
      <c r="C48" s="30">
        <v>0</v>
      </c>
    </row>
    <row r="49" spans="1:3" ht="13.8" x14ac:dyDescent="0.2">
      <c r="A49" s="13" t="s">
        <v>45</v>
      </c>
      <c r="B49" s="29">
        <f>B40-B45</f>
        <v>-45169495.710000001</v>
      </c>
      <c r="C49" s="29">
        <f>C40-C45</f>
        <v>-38042567.32</v>
      </c>
    </row>
    <row r="50" spans="1:3" ht="6.45" customHeight="1" x14ac:dyDescent="0.2">
      <c r="A50" s="14"/>
      <c r="B50" s="31"/>
      <c r="C50" s="31"/>
    </row>
    <row r="51" spans="1:3" ht="13.8" x14ac:dyDescent="0.2">
      <c r="A51" s="13" t="s">
        <v>46</v>
      </c>
      <c r="B51" s="31"/>
      <c r="C51" s="31"/>
    </row>
    <row r="52" spans="1:3" ht="11.25" customHeight="1" x14ac:dyDescent="0.2">
      <c r="A52" s="10" t="s">
        <v>1</v>
      </c>
      <c r="B52" s="29">
        <f>SUM(B53+B56)</f>
        <v>3993965.75</v>
      </c>
      <c r="C52" s="29">
        <f>SUM(C53+C56)</f>
        <v>0</v>
      </c>
    </row>
    <row r="53" spans="1:3" ht="13.8" x14ac:dyDescent="0.2">
      <c r="A53" s="11" t="s">
        <v>25</v>
      </c>
      <c r="B53" s="30">
        <v>0</v>
      </c>
      <c r="C53" s="30">
        <v>0</v>
      </c>
    </row>
    <row r="54" spans="1:3" ht="13.8" x14ac:dyDescent="0.2">
      <c r="A54" s="11" t="s">
        <v>26</v>
      </c>
      <c r="B54" s="30">
        <v>0</v>
      </c>
      <c r="C54" s="30">
        <v>0</v>
      </c>
    </row>
    <row r="55" spans="1:3" ht="13.8" x14ac:dyDescent="0.2">
      <c r="A55" s="11" t="s">
        <v>27</v>
      </c>
      <c r="B55" s="30">
        <v>0</v>
      </c>
      <c r="C55" s="30">
        <v>0</v>
      </c>
    </row>
    <row r="56" spans="1:3" ht="11.25" customHeight="1" x14ac:dyDescent="0.2">
      <c r="A56" s="11" t="s">
        <v>28</v>
      </c>
      <c r="B56" s="30">
        <v>3993965.75</v>
      </c>
      <c r="C56" s="30">
        <v>0</v>
      </c>
    </row>
    <row r="57" spans="1:3" ht="7.95" customHeight="1" x14ac:dyDescent="0.2">
      <c r="A57" s="12"/>
      <c r="B57" s="31"/>
      <c r="C57" s="31"/>
    </row>
    <row r="58" spans="1:3" ht="13.8" x14ac:dyDescent="0.2">
      <c r="A58" s="10" t="s">
        <v>6</v>
      </c>
      <c r="B58" s="29">
        <f>SUM(B59+B62)</f>
        <v>17213901.59</v>
      </c>
      <c r="C58" s="29">
        <f>SUM(C59+C62)</f>
        <v>20571829.73</v>
      </c>
    </row>
    <row r="59" spans="1:3" ht="13.8" x14ac:dyDescent="0.2">
      <c r="A59" s="11" t="s">
        <v>29</v>
      </c>
      <c r="B59" s="30">
        <v>0</v>
      </c>
      <c r="C59" s="30">
        <v>7383784.5800000001</v>
      </c>
    </row>
    <row r="60" spans="1:3" ht="13.8" x14ac:dyDescent="0.2">
      <c r="A60" s="11" t="s">
        <v>26</v>
      </c>
      <c r="B60" s="30">
        <v>0</v>
      </c>
      <c r="C60" s="30">
        <v>7383784.5800000001</v>
      </c>
    </row>
    <row r="61" spans="1:3" ht="13.8" x14ac:dyDescent="0.2">
      <c r="A61" s="11" t="s">
        <v>27</v>
      </c>
      <c r="B61" s="30">
        <v>0</v>
      </c>
      <c r="C61" s="30">
        <v>0</v>
      </c>
    </row>
    <row r="62" spans="1:3" ht="13.8" x14ac:dyDescent="0.2">
      <c r="A62" s="11" t="s">
        <v>30</v>
      </c>
      <c r="B62" s="30">
        <v>17213901.59</v>
      </c>
      <c r="C62" s="30">
        <v>13188045.15</v>
      </c>
    </row>
    <row r="63" spans="1:3" ht="13.8" x14ac:dyDescent="0.2">
      <c r="A63" s="13" t="s">
        <v>47</v>
      </c>
      <c r="B63" s="29">
        <f>B52-B58</f>
        <v>-13219935.84</v>
      </c>
      <c r="C63" s="29">
        <f>C52-C58</f>
        <v>-20571829.73</v>
      </c>
    </row>
    <row r="64" spans="1:3" ht="6.45" customHeight="1" x14ac:dyDescent="0.2">
      <c r="A64" s="14"/>
      <c r="B64" s="31"/>
      <c r="C64" s="31"/>
    </row>
    <row r="65" spans="1:3" ht="13.8" x14ac:dyDescent="0.2">
      <c r="A65" s="13" t="s">
        <v>31</v>
      </c>
      <c r="B65" s="29">
        <f>B63+B49+B37</f>
        <v>28299785.11999999</v>
      </c>
      <c r="C65" s="29">
        <f>C63+C49+C37</f>
        <v>14790051.910000011</v>
      </c>
    </row>
    <row r="66" spans="1:3" ht="7.05" customHeight="1" x14ac:dyDescent="0.2">
      <c r="A66" s="14"/>
      <c r="B66" s="31"/>
      <c r="C66" s="31"/>
    </row>
    <row r="67" spans="1:3" ht="13.8" x14ac:dyDescent="0.2">
      <c r="A67" s="13" t="s">
        <v>32</v>
      </c>
      <c r="B67" s="29">
        <v>207944526.44999999</v>
      </c>
      <c r="C67" s="29">
        <v>193154474.53999999</v>
      </c>
    </row>
    <row r="68" spans="1:3" ht="6" customHeight="1" x14ac:dyDescent="0.2">
      <c r="A68" s="14"/>
      <c r="B68" s="31"/>
      <c r="C68" s="31"/>
    </row>
    <row r="69" spans="1:3" ht="13.8" x14ac:dyDescent="0.2">
      <c r="A69" s="13" t="s">
        <v>33</v>
      </c>
      <c r="B69" s="29">
        <v>236244311.56999999</v>
      </c>
      <c r="C69" s="29">
        <v>207944526.44999999</v>
      </c>
    </row>
    <row r="70" spans="1:3" ht="7.5" customHeight="1" thickBot="1" x14ac:dyDescent="0.25">
      <c r="A70" s="15"/>
      <c r="B70" s="16"/>
      <c r="C70" s="17"/>
    </row>
    <row r="71" spans="1:3" ht="27.75" customHeight="1" x14ac:dyDescent="0.2">
      <c r="A71" s="18" t="s">
        <v>48</v>
      </c>
      <c r="B71" s="19"/>
      <c r="C71" s="19"/>
    </row>
    <row r="72" spans="1:3" ht="27.75" customHeight="1" x14ac:dyDescent="0.2">
      <c r="A72" s="3"/>
      <c r="B72" s="4"/>
      <c r="C72" s="4"/>
    </row>
  </sheetData>
  <sheetProtection formatCells="0" formatColumns="0" formatRows="0" autoFilter="0"/>
  <mergeCells count="6">
    <mergeCell ref="A71:C71"/>
    <mergeCell ref="A1:C1"/>
    <mergeCell ref="A2:C2"/>
    <mergeCell ref="A3:C3"/>
    <mergeCell ref="A4:C4"/>
    <mergeCell ref="A5:C5"/>
  </mergeCells>
  <pageMargins left="0.51181102362204722" right="0.31496062992125984" top="0.15748031496062992" bottom="0.15748031496062992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212f5b6f-540c-444d-8783-9749c880513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5be96a9-161b-45e5-8955-82d7971c9a3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GL203</cp:lastModifiedBy>
  <cp:revision/>
  <cp:lastPrinted>2023-03-17T16:53:08Z</cp:lastPrinted>
  <dcterms:created xsi:type="dcterms:W3CDTF">2012-12-11T20:31:36Z</dcterms:created>
  <dcterms:modified xsi:type="dcterms:W3CDTF">2023-03-17T18:22:10Z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